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TITULO V 2017\SEPTIEMBRE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  <externalReference r:id="rId3"/>
  </externalReferences>
  <definedNames>
    <definedName name="_xlnm.Print_Area" localSheetId="0">'GTO PROGRAMATICO'!$B$2:$L$55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G17" i="1"/>
  <c r="F17" i="1"/>
  <c r="G48" i="1" l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K27" i="1"/>
  <c r="H27" i="1"/>
  <c r="J26" i="1"/>
  <c r="I26" i="1"/>
  <c r="H26" i="1"/>
  <c r="G26" i="1"/>
  <c r="F26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J16" i="1"/>
  <c r="J11" i="1" s="1"/>
  <c r="I16" i="1"/>
  <c r="G16" i="1"/>
  <c r="G11" i="1" s="1"/>
  <c r="F16" i="1"/>
  <c r="F11" i="1" s="1"/>
  <c r="F51" i="1" s="1"/>
  <c r="H14" i="1"/>
  <c r="K14" i="1" s="1"/>
  <c r="H13" i="1"/>
  <c r="K13" i="1" s="1"/>
  <c r="K12" i="1" s="1"/>
  <c r="J12" i="1"/>
  <c r="I12" i="1"/>
  <c r="H12" i="1"/>
  <c r="G12" i="1"/>
  <c r="F12" i="1"/>
  <c r="I11" i="1"/>
  <c r="I51" i="1" s="1"/>
  <c r="C4" i="1"/>
  <c r="C2" i="1"/>
  <c r="G51" i="1" l="1"/>
  <c r="H17" i="1"/>
  <c r="H16" i="1" s="1"/>
  <c r="H11" i="1" s="1"/>
  <c r="J51" i="1"/>
  <c r="K26" i="1"/>
  <c r="K35" i="1"/>
  <c r="K17" i="1"/>
  <c r="K16" i="1" s="1"/>
  <c r="K11" i="1" s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<sst xmlns="http://schemas.openxmlformats.org/spreadsheetml/2006/main" count="43" uniqueCount="43">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</sst>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TITULO%20V%202017/SEPTIEMBRE/2%20INFORMACI&#211;N%20PRESUPUESTAL/2%20Clasificaci&#243;n%20Por%20Objet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70769.2</v>
          </cell>
        </row>
      </sheetData>
      <sheetData sheetId="10">
        <row r="17">
          <cell r="F17">
            <v>3233.4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septiembre de 2017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12">
          <cell r="F12">
            <v>5249</v>
          </cell>
        </row>
        <row r="102">
          <cell r="E102">
            <v>70769.2</v>
          </cell>
          <cell r="H102">
            <v>352.1</v>
          </cell>
          <cell r="I102">
            <v>54563.9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workbookViewId="0">
      <selection activeCell="I61" sqref="I61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2.85546875" style="2" customWidth="1"/>
    <col min="9" max="9" width="13.5703125" customWidth="1"/>
    <col min="10" max="10" width="12.42578125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tr">
        <f>+'[1]INTERES DEUDA'!B4</f>
        <v>Del 1 de enero al 31 de septiembre de 2017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70769.2</v>
      </c>
      <c r="G11" s="34">
        <f t="shared" si="0"/>
        <v>5249</v>
      </c>
      <c r="H11" s="34">
        <f>H12+H16+H26+H31+H35+H41</f>
        <v>76018.2</v>
      </c>
      <c r="I11" s="34">
        <f t="shared" si="0"/>
        <v>352.1</v>
      </c>
      <c r="J11" s="34">
        <f t="shared" si="0"/>
        <v>54563.9</v>
      </c>
      <c r="K11" s="35">
        <f t="shared" si="0"/>
        <v>75666.099999999991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70769.2</v>
      </c>
      <c r="G16" s="34">
        <f t="shared" si="4"/>
        <v>5249</v>
      </c>
      <c r="H16" s="34">
        <f>SUM(H17:H24)</f>
        <v>76018.2</v>
      </c>
      <c r="I16" s="34">
        <f t="shared" si="4"/>
        <v>352.1</v>
      </c>
      <c r="J16" s="34">
        <f t="shared" si="4"/>
        <v>54563.9</v>
      </c>
      <c r="K16" s="35">
        <f t="shared" si="4"/>
        <v>75666.099999999991</v>
      </c>
      <c r="L16" s="36"/>
    </row>
    <row r="17" spans="2:12" x14ac:dyDescent="0.25">
      <c r="B17" s="37"/>
      <c r="C17" s="33"/>
      <c r="D17" s="33"/>
      <c r="E17" s="38" t="s">
        <v>17</v>
      </c>
      <c r="F17" s="39">
        <f>[2]Hoja2!$E$102</f>
        <v>70769.2</v>
      </c>
      <c r="G17" s="39">
        <f>[2]Hoja2!$F$12</f>
        <v>5249</v>
      </c>
      <c r="H17" s="39">
        <f>F17+G17</f>
        <v>76018.2</v>
      </c>
      <c r="I17" s="39">
        <f>[2]Hoja2!$H$102</f>
        <v>352.1</v>
      </c>
      <c r="J17" s="39">
        <f>[2]Hoja2!$I$102</f>
        <v>54563.9</v>
      </c>
      <c r="K17" s="40">
        <f t="shared" si="3"/>
        <v>75666.099999999991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3233.4</v>
      </c>
      <c r="H48" s="34">
        <f t="shared" si="2"/>
        <v>3233.4</v>
      </c>
      <c r="I48" s="34"/>
      <c r="J48" s="34"/>
      <c r="K48" s="35">
        <f t="shared" si="3"/>
        <v>3233.4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7" t="s">
        <v>42</v>
      </c>
      <c r="E51" s="48"/>
      <c r="F51" s="34">
        <f t="shared" ref="F51:K51" si="9">F48+F46+F44+F11</f>
        <v>70769.2</v>
      </c>
      <c r="G51" s="34">
        <f t="shared" si="9"/>
        <v>8482.4</v>
      </c>
      <c r="H51" s="34">
        <f t="shared" si="9"/>
        <v>79251.599999999991</v>
      </c>
      <c r="I51" s="34">
        <f t="shared" si="9"/>
        <v>352.1</v>
      </c>
      <c r="J51" s="34">
        <f t="shared" si="9"/>
        <v>54563.9</v>
      </c>
      <c r="K51" s="35">
        <f t="shared" si="9"/>
        <v>78899.499999999985</v>
      </c>
      <c r="L51" s="36"/>
    </row>
    <row r="52" spans="2:12" ht="15.75" thickBot="1" x14ac:dyDescent="0.3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2018-06-18T17:32:39Z</dcterms:created>
  <dcterms:modified xsi:type="dcterms:W3CDTF">2018-06-18T17:42:32Z</dcterms:modified>
</cp:coreProperties>
</file>